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C9" i="12" l="1"/>
  <c r="C15" i="12"/>
  <c r="D15" i="12"/>
  <c r="E15" i="12"/>
  <c r="F15" i="12"/>
  <c r="A24" i="12"/>
  <c r="A25" i="12"/>
  <c r="A26" i="12"/>
  <c r="A27" i="12"/>
  <c r="A28" i="12"/>
  <c r="A2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34" i="12"/>
  <c r="D34" i="12"/>
  <c r="E34" i="12"/>
  <c r="F34" i="12"/>
  <c r="B34" i="12"/>
  <c r="C20" i="12"/>
  <c r="D20" i="12"/>
  <c r="E20" i="12"/>
  <c r="F20" i="12"/>
  <c r="B20" i="12"/>
  <c r="G6" i="12"/>
  <c r="D9" i="12"/>
  <c r="E9" i="12"/>
  <c r="F9" i="12"/>
  <c r="A23" i="12"/>
  <c r="G21" i="12"/>
  <c r="G36" i="12"/>
  <c r="G37" i="12" s="1"/>
  <c r="G10" i="12" l="1"/>
  <c r="B24" i="12" s="1"/>
  <c r="D24" i="12" s="1"/>
  <c r="G11" i="12"/>
  <c r="B25" i="12" s="1"/>
  <c r="D25" i="12" s="1"/>
  <c r="G15" i="12"/>
  <c r="B29" i="12" s="1"/>
  <c r="D29" i="12" s="1"/>
  <c r="G14" i="12"/>
  <c r="B28" i="12" s="1"/>
  <c r="D28" i="12" s="1"/>
  <c r="G13" i="12"/>
  <c r="B27" i="12" s="1"/>
  <c r="D27" i="12" s="1"/>
  <c r="G12" i="12"/>
  <c r="B26" i="12" s="1"/>
  <c r="D26" i="12" s="1"/>
  <c r="G9" i="12"/>
  <c r="B23" i="12" l="1"/>
  <c r="D23" i="12" s="1"/>
  <c r="G24" i="12" s="1"/>
  <c r="A16" i="12"/>
  <c r="B30" i="12" l="1"/>
  <c r="D31" i="12" s="1"/>
</calcChain>
</file>

<file path=xl/sharedStrings.xml><?xml version="1.0" encoding="utf-8"?>
<sst xmlns="http://schemas.openxmlformats.org/spreadsheetml/2006/main" count="57" uniqueCount="42">
  <si>
    <t>CTNS</t>
    <phoneticPr fontId="1" type="noConversion"/>
  </si>
  <si>
    <t>per CTN</t>
    <phoneticPr fontId="1" type="noConversion"/>
  </si>
  <si>
    <t>MEAS:</t>
    <phoneticPr fontId="1" type="noConversion"/>
  </si>
  <si>
    <t>100% Polyester 210T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</si>
  <si>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</si>
  <si>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</si>
  <si>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</si>
  <si>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</si>
  <si>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</si>
  <si>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</si>
  <si>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</si>
  <si>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</si>
  <si>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</si>
  <si>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</si>
  <si>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</si>
  <si>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</si>
  <si>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PCS/Color</t>
    <phoneticPr fontId="1" type="noConversion"/>
  </si>
  <si>
    <t>Packing List</t>
    <phoneticPr fontId="1" type="noConversion"/>
  </si>
  <si>
    <t>PCS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</si>
  <si>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</si>
  <si>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</si>
  <si>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</si>
  <si>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</si>
  <si>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</si>
  <si>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</si>
  <si>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</si>
  <si>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B.C.Length</t>
    <phoneticPr fontId="1" type="noConversion"/>
  </si>
  <si>
    <t>JACKET IN- STOCK</t>
    <phoneticPr fontId="1" type="noConversion"/>
  </si>
  <si>
    <t>Ratio(Solid Color/Full sizes)</t>
    <phoneticPr fontId="1" type="noConversion"/>
  </si>
  <si>
    <t>cm</t>
    <phoneticPr fontId="1" type="noConversion"/>
  </si>
  <si>
    <t>IMITATED DOWN  Polyfill,</t>
    <phoneticPr fontId="1" type="noConversion"/>
  </si>
  <si>
    <t>100%NYLON 20D</t>
    <phoneticPr fontId="1" type="noConversion"/>
  </si>
  <si>
    <t>0143B</t>
    <phoneticPr fontId="1" type="noConversion"/>
  </si>
  <si>
    <t>We will charge 0.25$ more if you want to change labels&amp;tags.</t>
    <phoneticPr fontId="1" type="noConversion"/>
  </si>
  <si>
    <t>MEN IMITATED DOWN PADDED GILET</t>
    <phoneticPr fontId="1" type="noConversion"/>
  </si>
  <si>
    <t>LT GREY</t>
    <phoneticPr fontId="1" type="noConversion"/>
  </si>
  <si>
    <t>DENIM BLUE</t>
    <phoneticPr fontId="1" type="noConversion"/>
  </si>
  <si>
    <t>KHAKI</t>
    <phoneticPr fontId="1" type="noConversion"/>
  </si>
  <si>
    <t>ROYAL BLUE</t>
    <phoneticPr fontId="1" type="noConversion"/>
  </si>
  <si>
    <t>WINE RED</t>
    <phoneticPr fontId="1" type="noConversion"/>
  </si>
  <si>
    <t>SKY BLUE</t>
    <phoneticPr fontId="1" type="noConversion"/>
  </si>
  <si>
    <t>BLACK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</si>
</sst>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&quot;#&quot;\ #"/>
    <numFmt numFmtId="168" formatCode="0_ "/>
    <numFmt numFmtId="169" formatCode="0.0&quot;KGS&quot;"/>
    <numFmt numFmtId="170" formatCode="0\ &quot;CTNS&quot;"/>
    <numFmt numFmtId="171" formatCode="&quot; X &quot;00"/>
    <numFmt numFmtId="172" formatCode="0.00\ &quot;CBM&quot;"/>
    <numFmt numFmtId="173" formatCode="&quot;G/W:&quot;0.0&quot;KGS&quot;"/>
    <numFmt numFmtId="174" formatCode="&quot;N/W:&quot;0.0&quot;KGS&quot;"/>
    <numFmt numFmtId="175" formatCode="0\ &quot;CM&quot;"/>
    <numFmt numFmtId="176" formatCode="0\ &quot;X&quot;"/>
    <numFmt numFmtId="177" formatCode="0;_Ѐ"/>
    <numFmt numFmtId="178" formatCode="&quot;UNIT PRICE : US$ &quot;0.00\ &quot; FOB(XIAMEN)&quot;"/>
  </numFmts>
  <fonts count="14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14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3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8" fontId="10" fillId="0" borderId="3" xfId="0" applyNumberFormat="1" applyFont="1" applyFill="1" applyBorder="1"/>
    <xf numFmtId="0" fontId="10" fillId="0" borderId="4" xfId="0" applyFont="1" applyFill="1" applyBorder="1"/>
    <xf numFmtId="0" fontId="10" fillId="0" borderId="13" xfId="0" applyFont="1" applyFill="1" applyBorder="1"/>
    <xf numFmtId="173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4" xfId="0" applyFont="1" applyFill="1" applyBorder="1"/>
    <xf numFmtId="0" fontId="5" fillId="0" borderId="10" xfId="0" applyFont="1" applyFill="1" applyBorder="1" applyAlignment="1">
      <alignment horizontal="center" vertical="center"/>
    </xf>
    <xf numFmtId="174" fontId="10" fillId="0" borderId="15" xfId="0" applyNumberFormat="1" applyFont="1" applyFill="1" applyBorder="1" applyAlignment="1">
      <alignment horizontal="left"/>
    </xf>
    <xf numFmtId="176" fontId="10" fillId="0" borderId="13" xfId="0" applyNumberFormat="1" applyFont="1" applyFill="1" applyBorder="1" applyAlignment="1">
      <alignment horizontal="center"/>
    </xf>
    <xf numFmtId="175" fontId="10" fillId="0" borderId="13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2" fillId="0" borderId="10" xfId="0" applyFont="1" applyFill="1" applyBorder="1"/>
    <xf numFmtId="0" fontId="8" fillId="0" borderId="12" xfId="0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7" fontId="8" fillId="0" borderId="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8" fontId="13" fillId="2" borderId="9" xfId="0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166" fontId="13" fillId="2" borderId="8" xfId="0" applyNumberFormat="1" applyFont="1" applyFill="1" applyBorder="1" applyAlignment="1">
      <alignment horizontal="center" vertical="center"/>
    </xf>
    <xf numFmtId="169" fontId="5" fillId="0" borderId="13" xfId="0" applyNumberFormat="1" applyFont="1" applyFill="1" applyBorder="1" applyAlignment="1">
      <alignment horizontal="right"/>
    </xf>
    <xf numFmtId="169" fontId="5" fillId="0" borderId="14" xfId="0" applyNumberFormat="1" applyFont="1" applyFill="1" applyBorder="1" applyAlignment="1">
      <alignment horizontal="right"/>
    </xf>
    <xf numFmtId="165" fontId="8" fillId="0" borderId="12" xfId="0" applyNumberFormat="1" applyFont="1" applyFill="1" applyBorder="1" applyAlignment="1">
      <alignment horizontal="center" vertical="center"/>
    </xf>
    <xf numFmtId="169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70" fontId="8" fillId="0" borderId="4" xfId="0" applyNumberFormat="1" applyFont="1" applyFill="1" applyBorder="1" applyAlignment="1">
      <alignment horizontal="right"/>
    </xf>
    <xf numFmtId="170" fontId="8" fillId="0" borderId="2" xfId="0" applyNumberFormat="1" applyFont="1" applyFill="1" applyBorder="1" applyAlignment="1">
      <alignment horizontal="right"/>
    </xf>
    <xf numFmtId="172" fontId="5" fillId="0" borderId="7" xfId="0" applyNumberFormat="1" applyFont="1" applyFill="1" applyBorder="1" applyAlignment="1">
      <alignment horizontal="right"/>
    </xf>
    <xf numFmtId="172" fontId="5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193299</xdr:colOff>
      <xdr:row>22</xdr:row>
      <xdr:rowOff>22412</xdr:rowOff>
    </xdr:from>
    <xdr:to>
      <xdr:col>11</xdr:col>
      <xdr:colOff>404238</xdr:colOff>
      <xdr:row>36</xdr:row>
      <xdr:rowOff>100853</xdr:rowOff>
    </xdr:to>
    <xdr:pic>
      <xdr:nvPicPr>
        <xdr:cNvPr id="5" name="图片 1" descr="014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 contrast="10000"/>
        </a:blip>
        <a:srcRect b="3306"/>
        <a:stretch>
          <a:fillRect/>
        </a:stretch>
      </xdr:blipFill>
      <xdr:spPr bwMode="auto">
        <a:xfrm>
          <a:off x="5616946" y="4549588"/>
          <a:ext cx="1824586" cy="254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78446</xdr:colOff>
      <xdr:row>22</xdr:row>
      <xdr:rowOff>123265</xdr:rowOff>
    </xdr:from>
    <xdr:to>
      <xdr:col>9</xdr:col>
      <xdr:colOff>100853</xdr:colOff>
      <xdr:row>36</xdr:row>
      <xdr:rowOff>149411</xdr:rowOff>
    </xdr:to>
    <xdr:pic>
      <xdr:nvPicPr>
        <xdr:cNvPr id="6" name="图片 2" descr="0143背面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" contrast="10000"/>
        </a:blip>
        <a:srcRect b="3896"/>
        <a:stretch>
          <a:fillRect/>
        </a:stretch>
      </xdr:blipFill>
      <xdr:spPr bwMode="auto">
        <a:xfrm>
          <a:off x="3888446" y="4650441"/>
          <a:ext cx="1636054" cy="2491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515472</xdr:colOff>
      <xdr:row>19</xdr:row>
      <xdr:rowOff>67237</xdr:rowOff>
    </xdr:from>
    <xdr:to>
      <xdr:col>14</xdr:col>
      <xdr:colOff>100853</xdr:colOff>
      <xdr:row>36</xdr:row>
      <xdr:rowOff>32312</xdr:rowOff>
    </xdr:to>
    <xdr:pic>
      <xdr:nvPicPr>
        <xdr:cNvPr id="7" name="图片 2" descr="A34A3B17D55CED058ECBFC64A2C8958D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" contrast="10000"/>
        </a:blip>
        <a:srcRect l="5223" b="3445"/>
        <a:stretch>
          <a:fillRect/>
        </a:stretch>
      </xdr:blipFill>
      <xdr:spPr bwMode="auto">
        <a:xfrm>
          <a:off x="7552766" y="4101355"/>
          <a:ext cx="2005852" cy="2923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78441</xdr:colOff>
      <xdr:row>4</xdr:row>
      <xdr:rowOff>196296</xdr:rowOff>
    </xdr:from>
    <xdr:to>
      <xdr:col>14</xdr:col>
      <xdr:colOff>2039470</xdr:colOff>
      <xdr:row>18</xdr:row>
      <xdr:rowOff>224205</xdr:rowOff>
    </xdr:to>
    <xdr:pic>
      <xdr:nvPicPr>
        <xdr:cNvPr id="9" name="图片 4" descr="57ABDD381C31CEE8DA461AF0CDCF702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429" r="5365" b="3097"/>
        <a:stretch>
          <a:fillRect/>
        </a:stretch>
      </xdr:blipFill>
      <xdr:spPr bwMode="auto">
        <a:xfrm>
          <a:off x="9536206" y="1092767"/>
          <a:ext cx="1961029" cy="2930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99172</xdr:colOff>
      <xdr:row>0</xdr:row>
      <xdr:rowOff>0</xdr:rowOff>
    </xdr:from>
    <xdr:to>
      <xdr:col>11</xdr:col>
      <xdr:colOff>425824</xdr:colOff>
      <xdr:row>22</xdr:row>
      <xdr:rowOff>44824</xdr:rowOff>
    </xdr:to>
    <xdr:pic>
      <xdr:nvPicPr>
        <xdr:cNvPr id="10" name="图片 5" descr="794FEDE331D9BFA73F75F97C5612D4A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3318"/>
        <a:stretch>
          <a:fillRect/>
        </a:stretch>
      </xdr:blipFill>
      <xdr:spPr bwMode="auto">
        <a:xfrm>
          <a:off x="3909172" y="0"/>
          <a:ext cx="3553946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459440</xdr:colOff>
      <xdr:row>4</xdr:row>
      <xdr:rowOff>213301</xdr:rowOff>
    </xdr:from>
    <xdr:to>
      <xdr:col>14</xdr:col>
      <xdr:colOff>33616</xdr:colOff>
      <xdr:row>19</xdr:row>
      <xdr:rowOff>56119</xdr:rowOff>
    </xdr:to>
    <xdr:pic>
      <xdr:nvPicPr>
        <xdr:cNvPr id="11" name="图片 6" descr="C34D6BB5418919F808CE720496E2304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5078" r="3690" b="2715"/>
        <a:stretch>
          <a:fillRect/>
        </a:stretch>
      </xdr:blipFill>
      <xdr:spPr bwMode="auto">
        <a:xfrm>
          <a:off x="7496734" y="1109772"/>
          <a:ext cx="1994647" cy="29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145677</xdr:colOff>
      <xdr:row>19</xdr:row>
      <xdr:rowOff>11205</xdr:rowOff>
    </xdr:from>
    <xdr:to>
      <xdr:col>14</xdr:col>
      <xdr:colOff>2073089</xdr:colOff>
      <xdr:row>36</xdr:row>
      <xdr:rowOff>33705</xdr:rowOff>
    </xdr:to>
    <xdr:pic>
      <xdr:nvPicPr>
        <xdr:cNvPr id="12" name="图片 7" descr="348E23AA18ABB5171A42172D96DEDE5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2623" r="3923" b="3792"/>
        <a:stretch>
          <a:fillRect/>
        </a:stretch>
      </xdr:blipFill>
      <xdr:spPr bwMode="auto">
        <a:xfrm>
          <a:off x="9603442" y="4045323"/>
          <a:ext cx="1927412" cy="2980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showGridLines="0" tabSelected="1" zoomScale="85" zoomScaleNormal="85" workbookViewId="0">
      <selection activeCell="T29" sqref="T29"/>
    </sheetView>
  </sheetViews>
  <sheetFormatPr defaultRowHeight="15.75"/>
  <cols>
    <col min="1" max="1" width="13.5" style="5" customWidth="1"/>
    <col min="2" max="6" width="5.625" style="5" customWidth="1"/>
    <col min="7" max="7" width="8.5" style="5" customWidth="1"/>
    <col min="8" max="14" width="10.625" style="5" customWidth="1"/>
    <col min="15" max="15" width="27.75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69" t="s">
        <v>27</v>
      </c>
      <c r="B1" s="70"/>
      <c r="C1" s="70"/>
      <c r="D1" s="70"/>
      <c r="E1" s="70"/>
      <c r="F1" s="70"/>
      <c r="G1" s="71"/>
      <c r="O1" s="31"/>
    </row>
    <row r="2" spans="1:28" ht="18" customHeight="1">
      <c r="A2" s="7" t="s">
        <v>4</v>
      </c>
      <c r="B2" s="72" t="s">
        <v>34</v>
      </c>
      <c r="C2" s="72"/>
      <c r="D2" s="72"/>
      <c r="E2" s="72"/>
      <c r="F2" s="72"/>
      <c r="G2" s="72"/>
      <c r="O2" s="31"/>
    </row>
    <row r="3" spans="1:28" ht="18" customHeight="1">
      <c r="A3" s="7" t="s">
        <v>5</v>
      </c>
      <c r="B3" s="73" t="s">
        <v>32</v>
      </c>
      <c r="C3" s="73"/>
      <c r="D3" s="73"/>
      <c r="E3" s="73"/>
      <c r="F3" s="73"/>
      <c r="G3" s="73"/>
      <c r="O3" s="31"/>
    </row>
    <row r="4" spans="1:28" ht="18" customHeight="1">
      <c r="A4" s="7" t="s">
        <v>6</v>
      </c>
      <c r="B4" s="78" t="s">
        <v>31</v>
      </c>
      <c r="C4" s="78"/>
      <c r="D4" s="78"/>
      <c r="E4" s="78"/>
      <c r="F4" s="78"/>
      <c r="G4" s="78"/>
      <c r="O4" s="31"/>
    </row>
    <row r="5" spans="1:28" ht="18" customHeight="1">
      <c r="A5" s="7" t="s">
        <v>7</v>
      </c>
      <c r="B5" s="74" t="s">
        <v>3</v>
      </c>
      <c r="C5" s="74"/>
      <c r="D5" s="74"/>
      <c r="E5" s="74"/>
      <c r="F5" s="74"/>
      <c r="G5" s="74"/>
      <c r="O5" s="31"/>
    </row>
    <row r="6" spans="1:28" s="1" customFormat="1" ht="18" customHeight="1">
      <c r="A6" s="7" t="s">
        <v>8</v>
      </c>
      <c r="B6" s="26" t="s">
        <v>30</v>
      </c>
      <c r="C6" s="27"/>
      <c r="D6" s="27"/>
      <c r="E6" s="27"/>
      <c r="F6" s="28">
        <v>300</v>
      </c>
      <c r="G6" s="29" t="str">
        <f>IF(F6&gt;220,"G/PC","G/M²")</f>
        <v>G/PC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s="1" customFormat="1" ht="18" customHeight="1">
      <c r="A7" s="64"/>
      <c r="B7" s="89" t="s">
        <v>9</v>
      </c>
      <c r="C7" s="90"/>
      <c r="D7" s="90"/>
      <c r="E7" s="90"/>
      <c r="F7" s="90"/>
      <c r="G7" s="91"/>
      <c r="H7" s="8"/>
      <c r="I7" s="8"/>
      <c r="J7" s="8"/>
      <c r="K7" s="8"/>
      <c r="L7" s="8"/>
      <c r="M7" s="8"/>
      <c r="N7" s="8"/>
      <c r="O7" s="32"/>
      <c r="P7" s="8"/>
      <c r="Q7" s="8"/>
      <c r="R7" s="8"/>
      <c r="S7" s="8"/>
      <c r="T7" s="8"/>
      <c r="U7" s="8"/>
      <c r="V7" s="9"/>
      <c r="W7" s="9"/>
      <c r="X7" s="9"/>
      <c r="Y7" s="9"/>
      <c r="Z7" s="9"/>
      <c r="AA7" s="9"/>
      <c r="AB7" s="9"/>
    </row>
    <row r="8" spans="1:28" s="3" customFormat="1" ht="18" customHeight="1">
      <c r="A8" s="10" t="s">
        <v>10</v>
      </c>
      <c r="B8" s="11" t="s">
        <v>11</v>
      </c>
      <c r="C8" s="12" t="s">
        <v>12</v>
      </c>
      <c r="D8" s="12" t="s">
        <v>13</v>
      </c>
      <c r="E8" s="11" t="s">
        <v>14</v>
      </c>
      <c r="F8" s="11" t="s">
        <v>15</v>
      </c>
      <c r="G8" s="13" t="s">
        <v>16</v>
      </c>
      <c r="H8" s="14"/>
      <c r="I8" s="14"/>
      <c r="J8" s="14"/>
      <c r="K8" s="14"/>
      <c r="L8" s="14"/>
      <c r="M8" s="14"/>
      <c r="N8" s="14"/>
      <c r="O8" s="33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</row>
    <row r="9" spans="1:28" ht="15" customHeight="1">
      <c r="A9" s="16" t="s">
        <v>35</v>
      </c>
      <c r="B9" s="17">
        <v>521</v>
      </c>
      <c r="C9" s="17">
        <f t="shared" ref="C9:F15" si="0">$B9*(C$21/$B$21)</f>
        <v>521</v>
      </c>
      <c r="D9" s="17">
        <f t="shared" si="0"/>
        <v>521</v>
      </c>
      <c r="E9" s="17">
        <f t="shared" si="0"/>
        <v>521</v>
      </c>
      <c r="F9" s="17">
        <f t="shared" si="0"/>
        <v>521</v>
      </c>
      <c r="G9" s="44">
        <f>SUM(B9:F9)</f>
        <v>2605</v>
      </c>
      <c r="H9" s="18"/>
      <c r="I9" s="18"/>
      <c r="J9" s="18"/>
      <c r="K9" s="18"/>
      <c r="L9" s="18"/>
      <c r="M9" s="18"/>
      <c r="N9" s="18"/>
      <c r="O9" s="34"/>
      <c r="P9" s="18"/>
      <c r="Q9" s="18"/>
      <c r="R9" s="18"/>
      <c r="S9" s="18"/>
      <c r="T9" s="18"/>
      <c r="U9" s="18"/>
    </row>
    <row r="10" spans="1:28" ht="15" customHeight="1">
      <c r="A10" s="16" t="s">
        <v>36</v>
      </c>
      <c r="B10" s="17">
        <v>348</v>
      </c>
      <c r="C10" s="17">
        <f t="shared" si="0"/>
        <v>348</v>
      </c>
      <c r="D10" s="17">
        <f t="shared" si="0"/>
        <v>348</v>
      </c>
      <c r="E10" s="17">
        <f t="shared" si="0"/>
        <v>348</v>
      </c>
      <c r="F10" s="17">
        <f t="shared" si="0"/>
        <v>348</v>
      </c>
      <c r="G10" s="44">
        <f t="shared" ref="G10:G15" si="1">SUM(B10:F10)</f>
        <v>1740</v>
      </c>
      <c r="H10" s="18"/>
      <c r="I10" s="18"/>
      <c r="J10" s="18"/>
      <c r="K10" s="18"/>
      <c r="L10" s="18"/>
      <c r="M10" s="18"/>
      <c r="N10" s="18"/>
      <c r="O10" s="34"/>
      <c r="P10" s="18"/>
      <c r="Q10" s="18"/>
      <c r="R10" s="18"/>
      <c r="S10" s="18"/>
      <c r="T10" s="18"/>
      <c r="U10" s="18"/>
    </row>
    <row r="11" spans="1:28" ht="15" customHeight="1">
      <c r="A11" s="16" t="s">
        <v>37</v>
      </c>
      <c r="B11" s="17">
        <v>84</v>
      </c>
      <c r="C11" s="17">
        <f t="shared" si="0"/>
        <v>84</v>
      </c>
      <c r="D11" s="17">
        <f t="shared" si="0"/>
        <v>84</v>
      </c>
      <c r="E11" s="17">
        <f t="shared" si="0"/>
        <v>84</v>
      </c>
      <c r="F11" s="17">
        <f t="shared" si="0"/>
        <v>84</v>
      </c>
      <c r="G11" s="44">
        <f t="shared" si="1"/>
        <v>420</v>
      </c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ht="15" customHeight="1">
      <c r="A12" s="16" t="s">
        <v>38</v>
      </c>
      <c r="B12" s="17">
        <v>84</v>
      </c>
      <c r="C12" s="17">
        <f t="shared" si="0"/>
        <v>84</v>
      </c>
      <c r="D12" s="17">
        <f t="shared" si="0"/>
        <v>84</v>
      </c>
      <c r="E12" s="17">
        <f t="shared" si="0"/>
        <v>84</v>
      </c>
      <c r="F12" s="17">
        <f t="shared" si="0"/>
        <v>84</v>
      </c>
      <c r="G12" s="44">
        <f t="shared" si="1"/>
        <v>420</v>
      </c>
      <c r="H12" s="18"/>
      <c r="I12" s="18"/>
      <c r="J12" s="18"/>
      <c r="K12" s="18"/>
      <c r="L12" s="18"/>
      <c r="M12" s="18"/>
      <c r="N12" s="18"/>
      <c r="O12" s="34"/>
      <c r="P12" s="18"/>
      <c r="Q12" s="18"/>
      <c r="R12" s="18"/>
      <c r="S12" s="18"/>
      <c r="T12" s="18"/>
      <c r="U12" s="18"/>
    </row>
    <row r="13" spans="1:28" ht="15" customHeight="1">
      <c r="A13" s="16" t="s">
        <v>39</v>
      </c>
      <c r="B13" s="17">
        <v>74</v>
      </c>
      <c r="C13" s="17">
        <f t="shared" si="0"/>
        <v>74</v>
      </c>
      <c r="D13" s="17">
        <f t="shared" si="0"/>
        <v>74</v>
      </c>
      <c r="E13" s="17">
        <f t="shared" si="0"/>
        <v>74</v>
      </c>
      <c r="F13" s="17">
        <f t="shared" si="0"/>
        <v>74</v>
      </c>
      <c r="G13" s="44">
        <f t="shared" si="1"/>
        <v>370</v>
      </c>
      <c r="H13" s="18"/>
      <c r="I13" s="18"/>
      <c r="J13" s="18"/>
      <c r="K13" s="18"/>
      <c r="L13" s="18"/>
      <c r="M13" s="18"/>
      <c r="N13" s="18"/>
      <c r="O13" s="34"/>
      <c r="P13" s="18"/>
      <c r="Q13" s="18"/>
      <c r="R13" s="18"/>
      <c r="S13" s="18"/>
      <c r="T13" s="18"/>
      <c r="U13" s="18"/>
    </row>
    <row r="14" spans="1:28" ht="15" customHeight="1">
      <c r="A14" s="16" t="s">
        <v>40</v>
      </c>
      <c r="B14" s="17">
        <v>580</v>
      </c>
      <c r="C14" s="17">
        <f t="shared" si="0"/>
        <v>580</v>
      </c>
      <c r="D14" s="17">
        <f t="shared" si="0"/>
        <v>580</v>
      </c>
      <c r="E14" s="17">
        <f t="shared" si="0"/>
        <v>580</v>
      </c>
      <c r="F14" s="17">
        <f t="shared" si="0"/>
        <v>580</v>
      </c>
      <c r="G14" s="44">
        <f t="shared" si="1"/>
        <v>2900</v>
      </c>
      <c r="H14" s="18"/>
      <c r="I14" s="18"/>
      <c r="J14" s="18"/>
      <c r="K14" s="18"/>
      <c r="L14" s="18"/>
      <c r="M14" s="18"/>
      <c r="N14" s="18"/>
      <c r="O14" s="34"/>
      <c r="P14" s="18"/>
      <c r="Q14" s="18"/>
      <c r="R14" s="18"/>
      <c r="S14" s="18"/>
      <c r="T14" s="18"/>
      <c r="U14" s="18"/>
    </row>
    <row r="15" spans="1:28" ht="15" customHeight="1">
      <c r="A15" s="65" t="s">
        <v>41</v>
      </c>
      <c r="B15" s="17">
        <v>355</v>
      </c>
      <c r="C15" s="17">
        <f t="shared" si="0"/>
        <v>355</v>
      </c>
      <c r="D15" s="17">
        <f t="shared" si="0"/>
        <v>355</v>
      </c>
      <c r="E15" s="17">
        <f t="shared" si="0"/>
        <v>355</v>
      </c>
      <c r="F15" s="17">
        <f t="shared" si="0"/>
        <v>355</v>
      </c>
      <c r="G15" s="44">
        <f t="shared" si="1"/>
        <v>1775</v>
      </c>
      <c r="H15" s="18"/>
      <c r="I15" s="18"/>
      <c r="J15" s="18"/>
      <c r="K15" s="18"/>
      <c r="L15" s="18"/>
      <c r="M15" s="18"/>
      <c r="N15" s="18"/>
      <c r="O15" s="34"/>
      <c r="P15" s="18"/>
      <c r="Q15" s="18"/>
      <c r="R15" s="18"/>
      <c r="S15" s="18"/>
      <c r="T15" s="18"/>
      <c r="U15" s="18"/>
    </row>
    <row r="16" spans="1:28" s="2" customFormat="1" ht="18" customHeight="1">
      <c r="A16" s="82">
        <f>SUM(G9:G15)</f>
        <v>10230</v>
      </c>
      <c r="B16" s="83"/>
      <c r="C16" s="83"/>
      <c r="D16" s="83"/>
      <c r="E16" s="83"/>
      <c r="F16" s="83"/>
      <c r="G16" s="84"/>
      <c r="H16" s="19"/>
      <c r="I16" s="19"/>
      <c r="J16" s="19"/>
      <c r="K16" s="19"/>
      <c r="L16" s="19"/>
      <c r="M16" s="19"/>
      <c r="N16" s="19"/>
      <c r="O16" s="34"/>
      <c r="P16" s="19"/>
      <c r="Q16" s="19"/>
      <c r="R16" s="19"/>
      <c r="S16" s="19"/>
      <c r="T16" s="19"/>
      <c r="U16" s="19"/>
      <c r="V16" s="20"/>
      <c r="W16" s="20"/>
      <c r="X16" s="20"/>
      <c r="Y16" s="20"/>
      <c r="Z16" s="20"/>
      <c r="AA16" s="20"/>
      <c r="AB16" s="20"/>
    </row>
    <row r="17" spans="1:15" ht="18" customHeight="1">
      <c r="A17" s="79">
        <v>8.6999999999999993</v>
      </c>
      <c r="B17" s="80"/>
      <c r="C17" s="80"/>
      <c r="D17" s="80"/>
      <c r="E17" s="80"/>
      <c r="F17" s="80"/>
      <c r="G17" s="81"/>
      <c r="O17" s="31"/>
    </row>
    <row r="18" spans="1:15" ht="18" customHeight="1">
      <c r="A18" s="75" t="s">
        <v>33</v>
      </c>
      <c r="B18" s="76"/>
      <c r="C18" s="76"/>
      <c r="D18" s="76"/>
      <c r="E18" s="76"/>
      <c r="F18" s="76"/>
      <c r="G18" s="77"/>
      <c r="O18" s="31"/>
    </row>
    <row r="19" spans="1:15" ht="18.75">
      <c r="A19" s="66" t="s">
        <v>17</v>
      </c>
      <c r="B19" s="92" t="s">
        <v>28</v>
      </c>
      <c r="C19" s="93"/>
      <c r="D19" s="93"/>
      <c r="E19" s="93"/>
      <c r="F19" s="93"/>
      <c r="G19" s="67" t="s">
        <v>18</v>
      </c>
      <c r="O19" s="31"/>
    </row>
    <row r="20" spans="1:15">
      <c r="A20" s="10" t="s">
        <v>10</v>
      </c>
      <c r="B20" s="11" t="str">
        <f>B8</f>
        <v>S</v>
      </c>
      <c r="C20" s="11" t="str">
        <f>C8</f>
        <v>M</v>
      </c>
      <c r="D20" s="11" t="str">
        <f>D8</f>
        <v>L</v>
      </c>
      <c r="E20" s="11" t="str">
        <f>E8</f>
        <v>XL</v>
      </c>
      <c r="F20" s="11" t="str">
        <f>F8</f>
        <v>XXL</v>
      </c>
      <c r="G20" s="57" t="s">
        <v>1</v>
      </c>
      <c r="O20" s="31"/>
    </row>
    <row r="21" spans="1:15">
      <c r="A21" s="21" t="s">
        <v>20</v>
      </c>
      <c r="B21" s="58">
        <v>6</v>
      </c>
      <c r="C21" s="58">
        <v>6</v>
      </c>
      <c r="D21" s="58">
        <v>6</v>
      </c>
      <c r="E21" s="58">
        <v>6</v>
      </c>
      <c r="F21" s="58">
        <v>6</v>
      </c>
      <c r="G21" s="60">
        <f>SUM(B21:F21)</f>
        <v>30</v>
      </c>
      <c r="O21" s="31"/>
    </row>
    <row r="22" spans="1:15" ht="6.75" customHeight="1">
      <c r="A22" s="45"/>
      <c r="B22" s="43"/>
      <c r="C22" s="43"/>
      <c r="D22" s="43"/>
      <c r="E22" s="43"/>
      <c r="F22" s="43"/>
      <c r="G22" s="32"/>
      <c r="O22" s="31"/>
    </row>
    <row r="23" spans="1:15" ht="14.1" customHeight="1">
      <c r="A23" s="53" t="str">
        <f t="shared" ref="A23:A29" si="2">A9</f>
        <v>LT GREY</v>
      </c>
      <c r="B23" s="48">
        <f t="shared" ref="B23:B29" si="3">G9/$G$21</f>
        <v>86.833333333333329</v>
      </c>
      <c r="C23" s="49" t="s">
        <v>0</v>
      </c>
      <c r="D23" s="56">
        <f t="shared" ref="D23:D29" si="4">B23*C$32*D$32*E$32/1000000</f>
        <v>9.9920853333333319</v>
      </c>
      <c r="E23" s="54" t="s">
        <v>23</v>
      </c>
      <c r="F23" s="55"/>
      <c r="G23" s="46" t="s">
        <v>22</v>
      </c>
      <c r="O23" s="31"/>
    </row>
    <row r="24" spans="1:15" ht="14.1" customHeight="1">
      <c r="A24" s="53" t="str">
        <f t="shared" si="2"/>
        <v>DENIM BLUE</v>
      </c>
      <c r="B24" s="48">
        <f t="shared" si="3"/>
        <v>58</v>
      </c>
      <c r="C24" s="49" t="s">
        <v>0</v>
      </c>
      <c r="D24" s="56">
        <f t="shared" si="4"/>
        <v>6.6741760000000001</v>
      </c>
      <c r="E24" s="54" t="s">
        <v>23</v>
      </c>
      <c r="F24" s="55"/>
      <c r="G24" s="87">
        <f>SUM(D23:F29)</f>
        <v>39.239551999999989</v>
      </c>
      <c r="O24" s="31"/>
    </row>
    <row r="25" spans="1:15" ht="14.1" customHeight="1">
      <c r="A25" s="53" t="str">
        <f t="shared" si="2"/>
        <v>KHAKI</v>
      </c>
      <c r="B25" s="48">
        <f t="shared" si="3"/>
        <v>14</v>
      </c>
      <c r="C25" s="49" t="s">
        <v>0</v>
      </c>
      <c r="D25" s="56">
        <f t="shared" si="4"/>
        <v>1.611008</v>
      </c>
      <c r="E25" s="54" t="s">
        <v>23</v>
      </c>
      <c r="F25" s="55"/>
      <c r="G25" s="87"/>
      <c r="O25" s="31"/>
    </row>
    <row r="26" spans="1:15" ht="14.1" customHeight="1">
      <c r="A26" s="53" t="str">
        <f t="shared" si="2"/>
        <v>ROYAL BLUE</v>
      </c>
      <c r="B26" s="48">
        <f t="shared" si="3"/>
        <v>14</v>
      </c>
      <c r="C26" s="49" t="s">
        <v>0</v>
      </c>
      <c r="D26" s="56">
        <f t="shared" si="4"/>
        <v>1.611008</v>
      </c>
      <c r="E26" s="54" t="s">
        <v>23</v>
      </c>
      <c r="F26" s="55"/>
      <c r="G26" s="47" t="s">
        <v>23</v>
      </c>
      <c r="O26" s="31"/>
    </row>
    <row r="27" spans="1:15" ht="14.1" customHeight="1">
      <c r="A27" s="53" t="str">
        <f t="shared" si="2"/>
        <v>WINE RED</v>
      </c>
      <c r="B27" s="48">
        <f t="shared" si="3"/>
        <v>12.333333333333334</v>
      </c>
      <c r="C27" s="49" t="s">
        <v>0</v>
      </c>
      <c r="D27" s="56">
        <f t="shared" si="4"/>
        <v>1.4192213333333334</v>
      </c>
      <c r="E27" s="54" t="s">
        <v>23</v>
      </c>
      <c r="F27" s="55"/>
      <c r="G27" s="68"/>
      <c r="O27" s="31"/>
    </row>
    <row r="28" spans="1:15" ht="14.1" customHeight="1">
      <c r="A28" s="53" t="str">
        <f t="shared" si="2"/>
        <v>SKY BLUE</v>
      </c>
      <c r="B28" s="48">
        <f t="shared" si="3"/>
        <v>96.666666666666671</v>
      </c>
      <c r="C28" s="49" t="s">
        <v>0</v>
      </c>
      <c r="D28" s="56">
        <f t="shared" si="4"/>
        <v>11.123626666666668</v>
      </c>
      <c r="E28" s="54" t="s">
        <v>23</v>
      </c>
      <c r="F28" s="55"/>
      <c r="G28" s="68"/>
      <c r="O28" s="31"/>
    </row>
    <row r="29" spans="1:15" ht="14.1" customHeight="1">
      <c r="A29" s="53" t="str">
        <f t="shared" si="2"/>
        <v>BLACK</v>
      </c>
      <c r="B29" s="48">
        <f t="shared" si="3"/>
        <v>59.166666666666664</v>
      </c>
      <c r="C29" s="49" t="s">
        <v>0</v>
      </c>
      <c r="D29" s="56">
        <f t="shared" si="4"/>
        <v>6.8084266666666657</v>
      </c>
      <c r="E29" s="54" t="s">
        <v>23</v>
      </c>
      <c r="F29" s="55"/>
      <c r="G29" s="47"/>
      <c r="O29" s="31"/>
    </row>
    <row r="30" spans="1:15">
      <c r="A30" s="51" t="s">
        <v>21</v>
      </c>
      <c r="B30" s="52">
        <f>SUM(B23:B29)</f>
        <v>341</v>
      </c>
      <c r="C30" s="41" t="s">
        <v>0</v>
      </c>
      <c r="D30" s="38"/>
      <c r="E30" s="39"/>
      <c r="F30" s="94"/>
      <c r="G30" s="95"/>
      <c r="N30" s="43"/>
      <c r="O30" s="31"/>
    </row>
    <row r="31" spans="1:15">
      <c r="A31" s="36">
        <v>15</v>
      </c>
      <c r="B31" s="37" t="s">
        <v>24</v>
      </c>
      <c r="C31" s="37"/>
      <c r="D31" s="88">
        <f>A31*B30</f>
        <v>5115</v>
      </c>
      <c r="E31" s="88"/>
      <c r="F31" s="96"/>
      <c r="G31" s="97"/>
      <c r="N31" s="43"/>
      <c r="O31" s="31"/>
    </row>
    <row r="32" spans="1:15">
      <c r="A32" s="61">
        <v>14</v>
      </c>
      <c r="B32" s="50" t="s">
        <v>2</v>
      </c>
      <c r="C32" s="62">
        <v>58</v>
      </c>
      <c r="D32" s="62">
        <v>32</v>
      </c>
      <c r="E32" s="63">
        <v>62</v>
      </c>
      <c r="F32" s="85"/>
      <c r="G32" s="86"/>
      <c r="N32" s="43"/>
      <c r="O32" s="31"/>
    </row>
    <row r="33" spans="1:28" s="4" customFormat="1" ht="6" customHeight="1">
      <c r="A33" s="40"/>
      <c r="B33" s="24"/>
      <c r="C33" s="23"/>
      <c r="D33" s="23"/>
      <c r="E33" s="24"/>
      <c r="F33" s="24"/>
      <c r="G33" s="24"/>
      <c r="H33" s="22"/>
      <c r="I33" s="22"/>
      <c r="J33" s="22"/>
      <c r="K33" s="22"/>
      <c r="L33" s="22"/>
      <c r="M33" s="22"/>
      <c r="N33" s="24"/>
      <c r="O33" s="35"/>
      <c r="P33" s="22"/>
      <c r="Q33" s="22"/>
      <c r="R33" s="22"/>
      <c r="S33" s="22"/>
      <c r="T33" s="22"/>
      <c r="U33" s="22"/>
      <c r="V33" s="25"/>
      <c r="W33" s="25"/>
      <c r="X33" s="25"/>
      <c r="Y33" s="25"/>
      <c r="Z33" s="25"/>
      <c r="AA33" s="25"/>
      <c r="AB33" s="25"/>
    </row>
    <row r="34" spans="1:28">
      <c r="A34" s="30" t="s">
        <v>19</v>
      </c>
      <c r="B34" s="11" t="str">
        <f>B8</f>
        <v>S</v>
      </c>
      <c r="C34" s="11" t="str">
        <f>C8</f>
        <v>M</v>
      </c>
      <c r="D34" s="11" t="str">
        <f>D8</f>
        <v>L</v>
      </c>
      <c r="E34" s="11" t="str">
        <f>E8</f>
        <v>XL</v>
      </c>
      <c r="F34" s="11" t="str">
        <f>F8</f>
        <v>XXL</v>
      </c>
      <c r="G34" s="42"/>
      <c r="N34" s="43"/>
      <c r="O34" s="31"/>
    </row>
    <row r="35" spans="1:28">
      <c r="A35" s="16" t="s">
        <v>25</v>
      </c>
      <c r="B35" s="16">
        <v>55</v>
      </c>
      <c r="C35" s="16">
        <v>57.5</v>
      </c>
      <c r="D35" s="16">
        <v>60</v>
      </c>
      <c r="E35" s="16">
        <v>62.5</v>
      </c>
      <c r="F35" s="16">
        <v>65</v>
      </c>
      <c r="G35" s="34" t="s">
        <v>29</v>
      </c>
      <c r="N35" s="43"/>
      <c r="O35" s="31"/>
    </row>
    <row r="36" spans="1:28">
      <c r="A36" s="16" t="s">
        <v>26</v>
      </c>
      <c r="B36" s="16">
        <v>68</v>
      </c>
      <c r="C36" s="16">
        <v>69</v>
      </c>
      <c r="D36" s="16">
        <v>70</v>
      </c>
      <c r="E36" s="16">
        <v>72</v>
      </c>
      <c r="F36" s="16">
        <v>74</v>
      </c>
      <c r="G36" s="34" t="str">
        <f>G35</f>
        <v>cm</v>
      </c>
      <c r="N36" s="43"/>
      <c r="O36" s="31"/>
    </row>
    <row r="37" spans="1:28">
      <c r="A37" s="16"/>
      <c r="B37" s="16"/>
      <c r="C37" s="16"/>
      <c r="D37" s="16"/>
      <c r="E37" s="16"/>
      <c r="F37" s="16"/>
      <c r="G37" s="59" t="str">
        <f>G36</f>
        <v>cm</v>
      </c>
      <c r="N37" s="43"/>
      <c r="O37" s="31"/>
    </row>
  </sheetData>
  <mergeCells count="15">
    <mergeCell ref="F32:G32"/>
    <mergeCell ref="G24:G25"/>
    <mergeCell ref="D31:E31"/>
    <mergeCell ref="B7:G7"/>
    <mergeCell ref="B19:F19"/>
    <mergeCell ref="F30:G30"/>
    <mergeCell ref="F31:G31"/>
    <mergeCell ref="A1:G1"/>
    <mergeCell ref="B2:G2"/>
    <mergeCell ref="B3:G3"/>
    <mergeCell ref="B5:G5"/>
    <mergeCell ref="A18:G18"/>
    <mergeCell ref="B4:G4"/>
    <mergeCell ref="A17:G17"/>
    <mergeCell ref="A16:G16"/>
  </mergeCells>
  <phoneticPr fontId="1" type="noConversion"/>
  <printOptions horizontalCentered="1" verticalCentered="1"/>
  <pageMargins left="0.19685039370078741" right="0.19685039370078741" top="0.31496062992125984" bottom="0.11811023622047245" header="0.23622047244094491" footer="0"/>
  <pageSetup paperSize="9" scale="88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>jujumao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2018-10-09T11:32:08Z</cp:lastPrinted>
  <dcterms:created xsi:type="dcterms:W3CDTF">2006-06-15T03:11:39Z</dcterms:created>
  <dcterms:modified xsi:type="dcterms:W3CDTF">2018-10-17T16:31:25Z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